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30" windowWidth="14625" windowHeight="9525" activeTab="0"/>
  </bookViews>
  <sheets>
    <sheet name="Dressen" sheetId="1" r:id="rId1"/>
  </sheets>
  <definedNames>
    <definedName name="_xlnm.Print_Area" localSheetId="0">'Dressen'!$A$1:$I$39</definedName>
    <definedName name="ErsteDressVermac">'Dressen'!$N$10:$N$11</definedName>
    <definedName name="JA___NEIN">'Dressen'!$N$9:$N$11</definedName>
  </definedNames>
  <calcPr fullCalcOnLoad="1"/>
</workbook>
</file>

<file path=xl/comments1.xml><?xml version="1.0" encoding="utf-8"?>
<comments xmlns="http://schemas.openxmlformats.org/spreadsheetml/2006/main">
  <authors>
    <author>G</author>
  </authors>
  <commentList>
    <comment ref="H15" authorId="0">
      <text>
        <r>
          <rPr>
            <b/>
            <sz val="9"/>
            <rFont val="Tahoma"/>
            <family val="2"/>
          </rPr>
          <t>G:</t>
        </r>
        <r>
          <rPr>
            <sz val="9"/>
            <rFont val="Tahoma"/>
            <family val="2"/>
          </rPr>
          <t xml:space="preserve">
Bitte Auswahl treffen</t>
        </r>
      </text>
    </comment>
    <comment ref="H29" authorId="0">
      <text>
        <r>
          <rPr>
            <b/>
            <sz val="9"/>
            <rFont val="Tahoma"/>
            <family val="2"/>
          </rPr>
          <t>G:</t>
        </r>
        <r>
          <rPr>
            <sz val="9"/>
            <rFont val="Tahoma"/>
            <family val="2"/>
          </rPr>
          <t xml:space="preserve">
Bitte Auswahl treffen</t>
        </r>
      </text>
    </comment>
    <comment ref="C9" authorId="0">
      <text>
        <r>
          <rPr>
            <sz val="9"/>
            <rFont val="Tahoma"/>
            <family val="2"/>
          </rPr>
          <t xml:space="preserve">Stückzahl eintragen
</t>
        </r>
      </text>
    </comment>
    <comment ref="C16" authorId="0">
      <text>
        <r>
          <rPr>
            <sz val="9"/>
            <rFont val="Tahoma"/>
            <family val="2"/>
          </rPr>
          <t xml:space="preserve">Stückzahl eintragen
</t>
        </r>
      </text>
    </comment>
    <comment ref="H13" authorId="0">
      <text>
        <r>
          <rPr>
            <sz val="9"/>
            <rFont val="Tahoma"/>
            <family val="2"/>
          </rPr>
          <t xml:space="preserve">Stückzahl eintragen
</t>
        </r>
      </text>
    </comment>
    <comment ref="H14" authorId="0">
      <text>
        <r>
          <rPr>
            <sz val="9"/>
            <rFont val="Tahoma"/>
            <family val="2"/>
          </rPr>
          <t xml:space="preserve">Stückzahl eintragen
</t>
        </r>
      </text>
    </comment>
    <comment ref="D9" authorId="0">
      <text>
        <r>
          <rPr>
            <b/>
            <sz val="9"/>
            <rFont val="Tahoma"/>
            <family val="2"/>
          </rPr>
          <t>Größe lt. Größentabelle eintragen</t>
        </r>
      </text>
    </comment>
    <comment ref="D16" authorId="0">
      <text>
        <r>
          <rPr>
            <b/>
            <sz val="9"/>
            <rFont val="Tahoma"/>
            <family val="2"/>
          </rPr>
          <t>Größe lt. Größentabelle eintragen</t>
        </r>
      </text>
    </comment>
    <comment ref="I13" authorId="0">
      <text>
        <r>
          <rPr>
            <b/>
            <sz val="9"/>
            <rFont val="Tahoma"/>
            <family val="2"/>
          </rPr>
          <t>Größe lt. Größentabelle eintragen</t>
        </r>
      </text>
    </comment>
    <comment ref="I14" authorId="0">
      <text>
        <r>
          <rPr>
            <b/>
            <sz val="9"/>
            <rFont val="Tahoma"/>
            <family val="2"/>
          </rPr>
          <t>Größe lt. Größentabelle eintragen</t>
        </r>
      </text>
    </comment>
    <comment ref="D10" authorId="0">
      <text>
        <r>
          <rPr>
            <b/>
            <sz val="9"/>
            <rFont val="Tahoma"/>
            <family val="2"/>
          </rPr>
          <t>Größe lt. Größentabelle eintragen</t>
        </r>
      </text>
    </comment>
    <comment ref="D11" authorId="0">
      <text>
        <r>
          <rPr>
            <b/>
            <sz val="9"/>
            <rFont val="Tahoma"/>
            <family val="2"/>
          </rPr>
          <t>Größe lt. Größentabelle eintragen</t>
        </r>
      </text>
    </comment>
    <comment ref="D12" authorId="0">
      <text>
        <r>
          <rPr>
            <b/>
            <sz val="9"/>
            <rFont val="Tahoma"/>
            <family val="2"/>
          </rPr>
          <t>Größe lt. Größentabelle eintragen</t>
        </r>
      </text>
    </comment>
    <comment ref="D13" authorId="0">
      <text>
        <r>
          <rPr>
            <b/>
            <sz val="9"/>
            <rFont val="Tahoma"/>
            <family val="2"/>
          </rPr>
          <t>Größe lt. Größentabelle eintragen</t>
        </r>
      </text>
    </comment>
    <comment ref="D14" authorId="0">
      <text>
        <r>
          <rPr>
            <b/>
            <sz val="9"/>
            <rFont val="Tahoma"/>
            <family val="2"/>
          </rPr>
          <t>Größe lt. Größentabelle eintragen</t>
        </r>
      </text>
    </comment>
    <comment ref="D15" authorId="0">
      <text>
        <r>
          <rPr>
            <b/>
            <sz val="9"/>
            <rFont val="Tahoma"/>
            <family val="2"/>
          </rPr>
          <t>Größe lt. Größentabelle eintragen</t>
        </r>
      </text>
    </comment>
    <comment ref="I9" authorId="0">
      <text>
        <r>
          <rPr>
            <b/>
            <sz val="9"/>
            <rFont val="Tahoma"/>
            <family val="2"/>
          </rPr>
          <t>Größe lt. Größentabelle eintragen</t>
        </r>
      </text>
    </comment>
    <comment ref="I10" authorId="0">
      <text>
        <r>
          <rPr>
            <b/>
            <sz val="9"/>
            <rFont val="Tahoma"/>
            <family val="2"/>
          </rPr>
          <t>Größe lt. Größentabelle eintragen</t>
        </r>
      </text>
    </comment>
    <comment ref="I11" authorId="0">
      <text>
        <r>
          <rPr>
            <b/>
            <sz val="9"/>
            <rFont val="Tahoma"/>
            <family val="2"/>
          </rPr>
          <t>Größe lt. Größentabelle eintragen</t>
        </r>
      </text>
    </comment>
    <comment ref="C10" authorId="0">
      <text>
        <r>
          <rPr>
            <sz val="9"/>
            <rFont val="Tahoma"/>
            <family val="2"/>
          </rPr>
          <t xml:space="preserve">Stückzahl eintragen
</t>
        </r>
      </text>
    </comment>
    <comment ref="C11" authorId="0">
      <text>
        <r>
          <rPr>
            <sz val="9"/>
            <rFont val="Tahoma"/>
            <family val="2"/>
          </rPr>
          <t xml:space="preserve">Stückzahl eintragen
</t>
        </r>
      </text>
    </comment>
    <comment ref="C12" authorId="0">
      <text>
        <r>
          <rPr>
            <sz val="9"/>
            <rFont val="Tahoma"/>
            <family val="2"/>
          </rPr>
          <t xml:space="preserve">Stückzahl eintragen
</t>
        </r>
      </text>
    </comment>
    <comment ref="C13" authorId="0">
      <text>
        <r>
          <rPr>
            <sz val="9"/>
            <rFont val="Tahoma"/>
            <family val="2"/>
          </rPr>
          <t xml:space="preserve">Stückzahl eintragen
</t>
        </r>
      </text>
    </comment>
    <comment ref="C14" authorId="0">
      <text>
        <r>
          <rPr>
            <sz val="9"/>
            <rFont val="Tahoma"/>
            <family val="2"/>
          </rPr>
          <t xml:space="preserve">Stückzahl eintragen
</t>
        </r>
      </text>
    </comment>
    <comment ref="C15" authorId="0">
      <text>
        <r>
          <rPr>
            <sz val="9"/>
            <rFont val="Tahoma"/>
            <family val="2"/>
          </rPr>
          <t xml:space="preserve">Stückzahl eintragen
</t>
        </r>
      </text>
    </comment>
    <comment ref="H9" authorId="0">
      <text>
        <r>
          <rPr>
            <sz val="9"/>
            <rFont val="Tahoma"/>
            <family val="2"/>
          </rPr>
          <t xml:space="preserve">Stückzahl eintragen
</t>
        </r>
      </text>
    </comment>
    <comment ref="H10" authorId="0">
      <text>
        <r>
          <rPr>
            <sz val="9"/>
            <rFont val="Tahoma"/>
            <family val="2"/>
          </rPr>
          <t xml:space="preserve">Stückzahl eintragen
</t>
        </r>
      </text>
    </comment>
    <comment ref="H11" authorId="0">
      <text>
        <r>
          <rPr>
            <sz val="9"/>
            <rFont val="Tahoma"/>
            <family val="2"/>
          </rPr>
          <t xml:space="preserve">Stückzahl eintragen
</t>
        </r>
      </text>
    </comment>
    <comment ref="C20" authorId="0">
      <text>
        <r>
          <rPr>
            <sz val="9"/>
            <rFont val="Tahoma"/>
            <family val="2"/>
          </rPr>
          <t xml:space="preserve">Stückzahl eintragen
</t>
        </r>
      </text>
    </comment>
    <comment ref="C21" authorId="0">
      <text>
        <r>
          <rPr>
            <sz val="9"/>
            <rFont val="Tahoma"/>
            <family val="2"/>
          </rPr>
          <t xml:space="preserve">Stückzahl eintragen
</t>
        </r>
      </text>
    </comment>
    <comment ref="C22" authorId="0">
      <text>
        <r>
          <rPr>
            <sz val="9"/>
            <rFont val="Tahoma"/>
            <family val="2"/>
          </rPr>
          <t xml:space="preserve">Stückzahl eintragen
</t>
        </r>
      </text>
    </comment>
    <comment ref="C23" authorId="0">
      <text>
        <r>
          <rPr>
            <sz val="9"/>
            <rFont val="Tahoma"/>
            <family val="2"/>
          </rPr>
          <t xml:space="preserve">Stückzahl eintragen
</t>
        </r>
      </text>
    </comment>
    <comment ref="C24" authorId="0">
      <text>
        <r>
          <rPr>
            <sz val="9"/>
            <rFont val="Tahoma"/>
            <family val="2"/>
          </rPr>
          <t xml:space="preserve">Stückzahl eintragen
</t>
        </r>
      </text>
    </comment>
    <comment ref="C25" authorId="0">
      <text>
        <r>
          <rPr>
            <sz val="9"/>
            <rFont val="Tahoma"/>
            <family val="2"/>
          </rPr>
          <t xml:space="preserve">Stückzahl eintragen
</t>
        </r>
      </text>
    </comment>
    <comment ref="C26" authorId="0">
      <text>
        <r>
          <rPr>
            <sz val="9"/>
            <rFont val="Tahoma"/>
            <family val="2"/>
          </rPr>
          <t xml:space="preserve">Stückzahl eintragen
</t>
        </r>
      </text>
    </comment>
    <comment ref="C27" authorId="0">
      <text>
        <r>
          <rPr>
            <sz val="9"/>
            <rFont val="Tahoma"/>
            <family val="2"/>
          </rPr>
          <t xml:space="preserve">Stückzahl eintragen
</t>
        </r>
      </text>
    </comment>
    <comment ref="C28" authorId="0">
      <text>
        <r>
          <rPr>
            <sz val="9"/>
            <rFont val="Tahoma"/>
            <family val="2"/>
          </rPr>
          <t xml:space="preserve">Stückzahl eintragen
</t>
        </r>
      </text>
    </comment>
    <comment ref="C29" authorId="0">
      <text>
        <r>
          <rPr>
            <sz val="9"/>
            <rFont val="Tahoma"/>
            <family val="2"/>
          </rPr>
          <t xml:space="preserve">Stückzahl eintragen
</t>
        </r>
      </text>
    </comment>
    <comment ref="H20" authorId="0">
      <text>
        <r>
          <rPr>
            <sz val="9"/>
            <rFont val="Tahoma"/>
            <family val="2"/>
          </rPr>
          <t xml:space="preserve">Stückzahl eintragen
</t>
        </r>
      </text>
    </comment>
    <comment ref="H21" authorId="0">
      <text>
        <r>
          <rPr>
            <sz val="9"/>
            <rFont val="Tahoma"/>
            <family val="2"/>
          </rPr>
          <t xml:space="preserve">Stückzahl eintragen
</t>
        </r>
      </text>
    </comment>
    <comment ref="H22" authorId="0">
      <text>
        <r>
          <rPr>
            <sz val="9"/>
            <rFont val="Tahoma"/>
            <family val="2"/>
          </rPr>
          <t xml:space="preserve">Stückzahl eintragen
</t>
        </r>
      </text>
    </comment>
    <comment ref="H23" authorId="0">
      <text>
        <r>
          <rPr>
            <sz val="9"/>
            <rFont val="Tahoma"/>
            <family val="2"/>
          </rPr>
          <t xml:space="preserve">Stückzahl eintragen
</t>
        </r>
      </text>
    </comment>
    <comment ref="H24" authorId="0">
      <text>
        <r>
          <rPr>
            <sz val="9"/>
            <rFont val="Tahoma"/>
            <family val="2"/>
          </rPr>
          <t xml:space="preserve">Stückzahl eintragen
</t>
        </r>
      </text>
    </comment>
    <comment ref="H25" authorId="0">
      <text>
        <r>
          <rPr>
            <sz val="9"/>
            <rFont val="Tahoma"/>
            <family val="2"/>
          </rPr>
          <t xml:space="preserve">Stückzahl eintragen
</t>
        </r>
      </text>
    </comment>
    <comment ref="H26" authorId="0">
      <text>
        <r>
          <rPr>
            <sz val="9"/>
            <rFont val="Tahoma"/>
            <family val="2"/>
          </rPr>
          <t xml:space="preserve">Stückzahl eintragen
</t>
        </r>
      </text>
    </comment>
    <comment ref="H27" authorId="0">
      <text>
        <r>
          <rPr>
            <sz val="9"/>
            <rFont val="Tahoma"/>
            <family val="2"/>
          </rPr>
          <t xml:space="preserve">Stückzahl eintragen
</t>
        </r>
      </text>
    </comment>
    <comment ref="H28" authorId="0">
      <text>
        <r>
          <rPr>
            <sz val="9"/>
            <rFont val="Tahoma"/>
            <family val="2"/>
          </rPr>
          <t xml:space="preserve">Stückzahl eintragen
</t>
        </r>
      </text>
    </comment>
    <comment ref="C33" authorId="0">
      <text>
        <r>
          <rPr>
            <sz val="9"/>
            <rFont val="Tahoma"/>
            <family val="2"/>
          </rPr>
          <t xml:space="preserve">Stückzahl eintragen
</t>
        </r>
      </text>
    </comment>
    <comment ref="I12" authorId="0">
      <text>
        <r>
          <rPr>
            <b/>
            <sz val="9"/>
            <rFont val="Tahoma"/>
            <family val="2"/>
          </rPr>
          <t>Größe lt. Größentabelle eintragen</t>
        </r>
      </text>
    </comment>
    <comment ref="H12" authorId="0">
      <text>
        <r>
          <rPr>
            <sz val="9"/>
            <rFont val="Tahoma"/>
            <family val="2"/>
          </rPr>
          <t xml:space="preserve">Stückzahl eintragen
</t>
        </r>
      </text>
    </comment>
  </commentList>
</comments>
</file>

<file path=xl/sharedStrings.xml><?xml version="1.0" encoding="utf-8"?>
<sst xmlns="http://schemas.openxmlformats.org/spreadsheetml/2006/main" count="99" uniqueCount="75">
  <si>
    <t>Stück</t>
  </si>
  <si>
    <t>Preis</t>
  </si>
  <si>
    <t>Trikot ärmellos</t>
  </si>
  <si>
    <t>Jacke dick</t>
  </si>
  <si>
    <t>Gilet</t>
  </si>
  <si>
    <t>Ärmlinge</t>
  </si>
  <si>
    <t>Beinlinge</t>
  </si>
  <si>
    <t>Handschuhe kurz</t>
  </si>
  <si>
    <t>Handschuhe lang</t>
  </si>
  <si>
    <t>Überschuhe</t>
  </si>
  <si>
    <t>Name:</t>
  </si>
  <si>
    <t>Ausgabedatum:</t>
  </si>
  <si>
    <t>Trikot kurzarm</t>
  </si>
  <si>
    <t>Hose kurz Elite
(4951 1401 F1)</t>
  </si>
  <si>
    <t>Hose kurz Long Distanz
(4951 1401 F26)</t>
  </si>
  <si>
    <t>Hose kurz Lady
(4951 1501 F25)</t>
  </si>
  <si>
    <t>Hose 3/4 Elite
(4946 4501 F1)</t>
  </si>
  <si>
    <t>Hose 3/4 Long Distanz
(4946 4501 F26)</t>
  </si>
  <si>
    <t>Trikot langarm
(4949 3100 B)</t>
  </si>
  <si>
    <t>Regenjacke langarm
(4943 8900 B)</t>
  </si>
  <si>
    <t>Hose lang Elite
(4946 4601 F1)</t>
  </si>
  <si>
    <t>Trikot kurzarm premium
(4947 0100 B)</t>
  </si>
  <si>
    <t xml:space="preserve">VERMAC Artikel </t>
  </si>
  <si>
    <t xml:space="preserve">Froggy Artikel </t>
  </si>
  <si>
    <t>Hose kurz</t>
  </si>
  <si>
    <t>Hose 3/4</t>
  </si>
  <si>
    <t>Jacke dünn
980-Pave</t>
  </si>
  <si>
    <t>Zeifahranzug</t>
  </si>
  <si>
    <t>Kopftuch zum binden</t>
  </si>
  <si>
    <t>Kopftuch (Schlauch)
Buff</t>
  </si>
  <si>
    <t>Hose kurz ohne Träger</t>
  </si>
  <si>
    <t>Hose lang Winter</t>
  </si>
  <si>
    <t>Trikot kurzarm Kinder</t>
  </si>
  <si>
    <t>Hose kurz Kinder</t>
  </si>
  <si>
    <t>Unterschrift Mitglied:</t>
  </si>
  <si>
    <t>Sonstiges:</t>
  </si>
  <si>
    <t>Platz für Vermerke</t>
  </si>
  <si>
    <t>Sonstige Artikel</t>
  </si>
  <si>
    <t>Socken im RC Design</t>
  </si>
  <si>
    <t>Summe:</t>
  </si>
  <si>
    <t>JA</t>
  </si>
  <si>
    <t>NEIN</t>
  </si>
  <si>
    <t>1. Dress (JA/NEIN)</t>
  </si>
  <si>
    <t>SUMME</t>
  </si>
  <si>
    <t>BESTELLSCHEIN</t>
  </si>
  <si>
    <t>Auswählen !!</t>
  </si>
  <si>
    <t>Größe</t>
  </si>
  <si>
    <t>Größe
(XXS-XXL)</t>
  </si>
  <si>
    <t>1.Dress</t>
  </si>
  <si>
    <t>Mittendorfer Gerald</t>
  </si>
  <si>
    <t xml:space="preserve">ausgegeben von:
</t>
  </si>
  <si>
    <t>Größentabelle Vermac</t>
  </si>
  <si>
    <t>Hose 3/4 Lady
(4946 4801 F25)</t>
  </si>
  <si>
    <t>XS</t>
  </si>
  <si>
    <t>S</t>
  </si>
  <si>
    <t>M</t>
  </si>
  <si>
    <t>L</t>
  </si>
  <si>
    <t>XL</t>
  </si>
  <si>
    <t>2XL</t>
  </si>
  <si>
    <t>3XL</t>
  </si>
  <si>
    <t>4XL</t>
  </si>
  <si>
    <t>6XL</t>
  </si>
  <si>
    <t>8XL</t>
  </si>
  <si>
    <t>Buchungsdatum:</t>
  </si>
  <si>
    <t>Untenstehendes wird erst bei Ausgabe ausgefüllt !!</t>
  </si>
  <si>
    <t>XXS</t>
  </si>
  <si>
    <t>Einheits-größe</t>
  </si>
  <si>
    <t>Gesamt:</t>
  </si>
  <si>
    <t>Signatur Buchung</t>
  </si>
  <si>
    <t>Sonstiges</t>
  </si>
  <si>
    <t>Bestelldatum:</t>
  </si>
  <si>
    <t>Hose lang Long Distance
(4946 4601 F26)</t>
  </si>
  <si>
    <t>_____ . _____ . 2017</t>
  </si>
  <si>
    <t>gültig ab 02_2017 bis auf Widerruf</t>
  </si>
  <si>
    <t>Max Mustermann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</si>
</sst>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Calibri"/>
      <family val="2"/>
    </font>
    <font>
      <b/>
      <sz val="20"/>
      <color indexed="8"/>
      <name val="Calibri"/>
      <family val="2"/>
    </font>
    <font>
      <sz val="10"/>
      <color indexed="8"/>
      <name val="Calibri"/>
      <family val="2"/>
    </font>
    <font>
      <b/>
      <sz val="14"/>
      <color indexed="8"/>
      <name val="Calibri"/>
      <family val="2"/>
    </font>
    <font>
      <sz val="18"/>
      <color indexed="10"/>
      <name val="Calibri"/>
      <family val="2"/>
    </font>
    <font>
      <sz val="22"/>
      <color indexed="8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2"/>
      <color theme="1"/>
      <name val="Calibri"/>
      <family val="2"/>
    </font>
    <font>
      <b/>
      <sz val="20"/>
      <color theme="1"/>
      <name val="Calibri"/>
      <family val="2"/>
    </font>
    <font>
      <sz val="10"/>
      <color theme="1"/>
      <name val="Calibri"/>
      <family val="2"/>
    </font>
    <font>
      <b/>
      <sz val="14"/>
      <color theme="1"/>
      <name val="Calibri"/>
      <family val="2"/>
    </font>
    <font>
      <sz val="18"/>
      <color rgb="FFFF0000"/>
      <name val="Calibri"/>
      <family val="2"/>
    </font>
    <font>
      <sz val="22"/>
      <color theme="1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5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88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2" fillId="0" borderId="0" xfId="0" applyFont="1" applyBorder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 wrapText="1"/>
    </xf>
    <xf numFmtId="166" fontId="0" fillId="0" borderId="10" xfId="41" applyNumberFormat="1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166" fontId="0" fillId="0" borderId="16" xfId="41" applyNumberFormat="1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45" fillId="0" borderId="18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166" fontId="0" fillId="0" borderId="0" xfId="41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166" fontId="0" fillId="0" borderId="17" xfId="41" applyNumberFormat="1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166" fontId="0" fillId="0" borderId="20" xfId="41" applyNumberFormat="1" applyFont="1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166" fontId="0" fillId="0" borderId="22" xfId="41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wrapText="1"/>
    </xf>
    <xf numFmtId="0" fontId="0" fillId="0" borderId="16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166" fontId="0" fillId="0" borderId="24" xfId="0" applyNumberFormat="1" applyBorder="1" applyAlignment="1">
      <alignment horizontal="center" vertical="center"/>
    </xf>
    <xf numFmtId="0" fontId="0" fillId="0" borderId="25" xfId="0" applyBorder="1" applyAlignment="1">
      <alignment vertical="center"/>
    </xf>
    <xf numFmtId="166" fontId="0" fillId="0" borderId="26" xfId="0" applyNumberFormat="1" applyBorder="1" applyAlignment="1">
      <alignment horizontal="center" vertical="center"/>
    </xf>
    <xf numFmtId="0" fontId="44" fillId="0" borderId="13" xfId="0" applyFont="1" applyBorder="1" applyAlignment="1">
      <alignment horizontal="center" vertical="center" wrapText="1"/>
    </xf>
    <xf numFmtId="166" fontId="0" fillId="0" borderId="27" xfId="41" applyNumberFormat="1" applyFont="1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44" fillId="0" borderId="29" xfId="0" applyFont="1" applyBorder="1" applyAlignment="1">
      <alignment vertical="center"/>
    </xf>
    <xf numFmtId="0" fontId="44" fillId="0" borderId="30" xfId="0" applyFont="1" applyBorder="1" applyAlignment="1">
      <alignment vertical="center"/>
    </xf>
    <xf numFmtId="0" fontId="0" fillId="0" borderId="20" xfId="0" applyBorder="1" applyAlignment="1">
      <alignment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33" xfId="0" applyBorder="1" applyAlignment="1">
      <alignment horizontal="center" vertical="top" wrapText="1"/>
    </xf>
    <xf numFmtId="0" fontId="0" fillId="0" borderId="34" xfId="0" applyBorder="1" applyAlignment="1">
      <alignment horizontal="center" vertical="center"/>
    </xf>
    <xf numFmtId="0" fontId="0" fillId="0" borderId="25" xfId="0" applyBorder="1" applyAlignment="1">
      <alignment/>
    </xf>
    <xf numFmtId="0" fontId="44" fillId="0" borderId="14" xfId="0" applyFont="1" applyBorder="1" applyAlignment="1">
      <alignment horizontal="center" vertical="center" wrapText="1"/>
    </xf>
    <xf numFmtId="166" fontId="30" fillId="0" borderId="24" xfId="0" applyNumberFormat="1" applyFont="1" applyBorder="1" applyAlignment="1">
      <alignment horizontal="center" vertical="center"/>
    </xf>
    <xf numFmtId="0" fontId="0" fillId="0" borderId="35" xfId="0" applyBorder="1" applyAlignment="1">
      <alignment horizontal="center" vertical="top" wrapText="1"/>
    </xf>
    <xf numFmtId="0" fontId="0" fillId="0" borderId="36" xfId="0" applyBorder="1" applyAlignment="1">
      <alignment horizontal="center" vertical="center" wrapText="1"/>
    </xf>
    <xf numFmtId="166" fontId="0" fillId="0" borderId="37" xfId="41" applyNumberFormat="1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3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/>
    </xf>
    <xf numFmtId="0" fontId="46" fillId="0" borderId="0" xfId="0" applyFont="1" applyAlignment="1">
      <alignment horizontal="center"/>
    </xf>
    <xf numFmtId="7" fontId="0" fillId="0" borderId="0" xfId="0" applyNumberFormat="1" applyAlignment="1">
      <alignment vertical="center"/>
    </xf>
    <xf numFmtId="166" fontId="0" fillId="0" borderId="40" xfId="41" applyNumberFormat="1" applyFont="1" applyBorder="1" applyAlignment="1">
      <alignment horizontal="center" vertical="center"/>
    </xf>
    <xf numFmtId="166" fontId="0" fillId="0" borderId="41" xfId="41" applyNumberFormat="1" applyFont="1" applyBorder="1" applyAlignment="1">
      <alignment horizontal="center" vertical="center"/>
    </xf>
    <xf numFmtId="166" fontId="0" fillId="0" borderId="42" xfId="41" applyNumberFormat="1" applyFont="1" applyBorder="1" applyAlignment="1">
      <alignment horizontal="center" vertical="center"/>
    </xf>
    <xf numFmtId="166" fontId="0" fillId="0" borderId="27" xfId="41" applyNumberFormat="1" applyFont="1" applyBorder="1" applyAlignment="1">
      <alignment horizontal="center" vertical="center"/>
    </xf>
    <xf numFmtId="166" fontId="0" fillId="0" borderId="32" xfId="41" applyNumberFormat="1" applyFont="1" applyBorder="1" applyAlignment="1">
      <alignment horizontal="center" vertical="center"/>
    </xf>
    <xf numFmtId="0" fontId="0" fillId="33" borderId="43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/>
    </xf>
    <xf numFmtId="166" fontId="0" fillId="0" borderId="43" xfId="41" applyNumberFormat="1" applyFont="1" applyBorder="1" applyAlignment="1">
      <alignment horizontal="center" vertical="center"/>
    </xf>
    <xf numFmtId="166" fontId="0" fillId="0" borderId="44" xfId="41" applyNumberFormat="1" applyFont="1" applyBorder="1" applyAlignment="1">
      <alignment horizontal="center" vertical="center"/>
    </xf>
    <xf numFmtId="0" fontId="0" fillId="0" borderId="45" xfId="0" applyBorder="1" applyAlignment="1">
      <alignment horizontal="center" wrapText="1"/>
    </xf>
    <xf numFmtId="166" fontId="30" fillId="0" borderId="32" xfId="41" applyNumberFormat="1" applyFont="1" applyBorder="1" applyAlignment="1">
      <alignment horizontal="center" vertical="center"/>
    </xf>
    <xf numFmtId="0" fontId="30" fillId="0" borderId="0" xfId="0" applyFont="1" applyBorder="1" applyAlignment="1">
      <alignment/>
    </xf>
    <xf numFmtId="0" fontId="47" fillId="0" borderId="46" xfId="0" applyFont="1" applyBorder="1" applyAlignment="1">
      <alignment horizontal="center" vertical="center"/>
    </xf>
    <xf numFmtId="0" fontId="47" fillId="0" borderId="45" xfId="0" applyFont="1" applyBorder="1" applyAlignment="1">
      <alignment horizontal="center" vertical="center"/>
    </xf>
    <xf numFmtId="0" fontId="47" fillId="0" borderId="47" xfId="0" applyFont="1" applyBorder="1" applyAlignment="1">
      <alignment horizontal="center" vertical="center"/>
    </xf>
    <xf numFmtId="0" fontId="47" fillId="0" borderId="48" xfId="0" applyFont="1" applyBorder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0" fontId="47" fillId="0" borderId="49" xfId="0" applyFont="1" applyBorder="1" applyAlignment="1">
      <alignment horizontal="center" vertical="center"/>
    </xf>
    <xf numFmtId="0" fontId="47" fillId="0" borderId="33" xfId="0" applyFont="1" applyBorder="1" applyAlignment="1">
      <alignment horizontal="center" vertical="center"/>
    </xf>
    <xf numFmtId="0" fontId="47" fillId="0" borderId="17" xfId="0" applyFont="1" applyBorder="1" applyAlignment="1">
      <alignment horizontal="center" vertical="center"/>
    </xf>
    <xf numFmtId="0" fontId="47" fillId="0" borderId="34" xfId="0" applyFont="1" applyBorder="1" applyAlignment="1">
      <alignment horizontal="center" vertical="center"/>
    </xf>
    <xf numFmtId="14" fontId="47" fillId="0" borderId="46" xfId="0" applyNumberFormat="1" applyFont="1" applyBorder="1" applyAlignment="1">
      <alignment horizontal="center" vertic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171450</xdr:colOff>
      <xdr:row>0</xdr:row>
      <xdr:rowOff>38100</xdr:rowOff>
    </xdr:from>
    <xdr:to>
      <xdr:col>9</xdr:col>
      <xdr:colOff>0</xdr:colOff>
      <xdr:row>4</xdr:row>
      <xdr:rowOff>304800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86550" y="38100"/>
          <a:ext cx="8477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</xdr:colOff>
      <xdr:row>8</xdr:row>
      <xdr:rowOff>19050</xdr:rowOff>
    </xdr:from>
    <xdr:to>
      <xdr:col>4</xdr:col>
      <xdr:colOff>1638300</xdr:colOff>
      <xdr:row>15</xdr:row>
      <xdr:rowOff>352425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86075" y="1733550"/>
          <a:ext cx="1600200" cy="3000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9"/>
  <sheetViews>
    <sheetView tabSelected="1" zoomScalePageLayoutView="0" workbookViewId="0" topLeftCell="A1">
      <selection activeCell="U12" sqref="U12"/>
    </sheetView>
  </sheetViews>
  <sheetFormatPr defaultColWidth="11.421875" defaultRowHeight="15"/>
  <cols>
    <col min="1" max="1" width="20.421875" style="0" customWidth="1"/>
    <col min="2" max="2" width="7.00390625" style="0" bestFit="1" customWidth="1"/>
    <col min="3" max="3" width="5.7109375" style="0" bestFit="1" customWidth="1"/>
    <col min="4" max="4" width="9.57421875" style="0" bestFit="1" customWidth="1"/>
    <col min="5" max="5" width="24.57421875" style="0" customWidth="1"/>
    <col min="6" max="6" width="23.421875" style="0" customWidth="1"/>
    <col min="7" max="7" width="7.00390625" style="0" bestFit="1" customWidth="1"/>
    <col min="8" max="8" width="5.7109375" style="0" bestFit="1" customWidth="1"/>
    <col min="9" max="9" width="9.57421875" style="0" bestFit="1" customWidth="1"/>
    <col min="10" max="13" width="0" style="0" hidden="1" customWidth="1"/>
    <col min="14" max="14" width="15.28125" style="0" hidden="1" customWidth="1"/>
    <col min="15" max="16" width="0" style="0" hidden="1" customWidth="1"/>
  </cols>
  <sheetData>
    <row r="1" spans="1:6" ht="26.25">
      <c r="A1" s="3" t="s">
        <v>44</v>
      </c>
      <c r="D1" s="5"/>
      <c r="E1" s="64"/>
      <c r="F1" s="4" t="s">
        <v>73</v>
      </c>
    </row>
    <row r="2" ht="9" customHeight="1" thickBot="1">
      <c r="A2" s="4"/>
    </row>
    <row r="3" spans="1:7" ht="10.5" customHeight="1">
      <c r="A3" s="78" t="s">
        <v>74</v>
      </c>
      <c r="B3" s="79"/>
      <c r="C3" s="79"/>
      <c r="D3" s="79"/>
      <c r="E3" s="80"/>
      <c r="F3" s="87">
        <v>1</v>
      </c>
      <c r="G3" s="80"/>
    </row>
    <row r="4" spans="1:7" ht="9" customHeight="1">
      <c r="A4" s="81"/>
      <c r="B4" s="82"/>
      <c r="C4" s="82"/>
      <c r="D4" s="82"/>
      <c r="E4" s="83"/>
      <c r="F4" s="81"/>
      <c r="G4" s="83"/>
    </row>
    <row r="5" spans="1:7" ht="24.75" customHeight="1" thickBot="1">
      <c r="A5" s="84"/>
      <c r="B5" s="85"/>
      <c r="C5" s="85"/>
      <c r="D5" s="85"/>
      <c r="E5" s="86"/>
      <c r="F5" s="84"/>
      <c r="G5" s="86"/>
    </row>
    <row r="6" spans="1:13" ht="15" customHeight="1">
      <c r="A6" s="77" t="s">
        <v>10</v>
      </c>
      <c r="B6" s="1"/>
      <c r="C6" s="1"/>
      <c r="D6" s="1"/>
      <c r="E6" s="1"/>
      <c r="F6" s="77" t="s">
        <v>70</v>
      </c>
      <c r="G6" s="1"/>
      <c r="L6" s="44"/>
      <c r="M6" s="44"/>
    </row>
    <row r="7" spans="1:13" ht="10.5" customHeight="1" thickBot="1">
      <c r="A7" s="1"/>
      <c r="L7" s="50">
        <v>1</v>
      </c>
      <c r="M7" s="36" t="s">
        <v>53</v>
      </c>
    </row>
    <row r="8" spans="1:14" ht="30" customHeight="1">
      <c r="A8" s="20" t="s">
        <v>22</v>
      </c>
      <c r="B8" s="10" t="s">
        <v>1</v>
      </c>
      <c r="C8" s="10" t="s">
        <v>0</v>
      </c>
      <c r="D8" s="11" t="s">
        <v>46</v>
      </c>
      <c r="E8" s="32" t="s">
        <v>51</v>
      </c>
      <c r="F8" s="24" t="str">
        <f>A8</f>
        <v>VERMAC Artikel </v>
      </c>
      <c r="G8" s="10" t="s">
        <v>1</v>
      </c>
      <c r="H8" s="10" t="s">
        <v>0</v>
      </c>
      <c r="I8" s="12" t="s">
        <v>46</v>
      </c>
      <c r="L8" s="50">
        <v>2</v>
      </c>
      <c r="M8" s="36" t="s">
        <v>54</v>
      </c>
      <c r="N8" s="40" t="s">
        <v>48</v>
      </c>
    </row>
    <row r="9" spans="1:14" s="7" customFormat="1" ht="30" customHeight="1">
      <c r="A9" s="38" t="s">
        <v>21</v>
      </c>
      <c r="B9" s="9">
        <v>70</v>
      </c>
      <c r="C9" s="6"/>
      <c r="D9" s="6"/>
      <c r="E9" s="14"/>
      <c r="F9" s="8" t="s">
        <v>18</v>
      </c>
      <c r="G9" s="9">
        <v>80</v>
      </c>
      <c r="H9" s="6"/>
      <c r="I9" s="6"/>
      <c r="J9" s="7">
        <f aca="true" t="shared" si="0" ref="J9:J15">IF(C9&gt;=1,1,0)</f>
        <v>0</v>
      </c>
      <c r="L9" s="36">
        <v>3</v>
      </c>
      <c r="M9" s="36" t="s">
        <v>55</v>
      </c>
      <c r="N9" s="41" t="s">
        <v>45</v>
      </c>
    </row>
    <row r="10" spans="1:14" s="7" customFormat="1" ht="30" customHeight="1">
      <c r="A10" s="38" t="s">
        <v>13</v>
      </c>
      <c r="B10" s="9">
        <v>70</v>
      </c>
      <c r="C10" s="6">
        <v>1</v>
      </c>
      <c r="D10" s="6"/>
      <c r="E10" s="14"/>
      <c r="F10" s="8" t="s">
        <v>19</v>
      </c>
      <c r="G10" s="9">
        <v>70</v>
      </c>
      <c r="H10" s="6"/>
      <c r="I10" s="6"/>
      <c r="J10" s="7">
        <f t="shared" si="0"/>
        <v>1</v>
      </c>
      <c r="L10" s="36">
        <v>4</v>
      </c>
      <c r="M10" s="36" t="s">
        <v>56</v>
      </c>
      <c r="N10" s="42" t="s">
        <v>40</v>
      </c>
    </row>
    <row r="11" spans="1:14" s="7" customFormat="1" ht="30" customHeight="1">
      <c r="A11" s="38" t="s">
        <v>14</v>
      </c>
      <c r="B11" s="9">
        <v>70</v>
      </c>
      <c r="C11" s="6"/>
      <c r="D11" s="6"/>
      <c r="E11" s="14"/>
      <c r="F11" s="8" t="s">
        <v>20</v>
      </c>
      <c r="G11" s="9">
        <v>70</v>
      </c>
      <c r="H11" s="6"/>
      <c r="I11" s="6"/>
      <c r="J11" s="7">
        <f t="shared" si="0"/>
        <v>0</v>
      </c>
      <c r="K11" s="7">
        <f>IF(H11&gt;=1,1,0)</f>
        <v>0</v>
      </c>
      <c r="L11" s="36">
        <v>5</v>
      </c>
      <c r="M11" s="36" t="s">
        <v>57</v>
      </c>
      <c r="N11" s="43" t="s">
        <v>41</v>
      </c>
    </row>
    <row r="12" spans="1:13" s="7" customFormat="1" ht="30" customHeight="1">
      <c r="A12" s="38" t="s">
        <v>15</v>
      </c>
      <c r="B12" s="9">
        <v>70</v>
      </c>
      <c r="C12" s="6"/>
      <c r="D12" s="6"/>
      <c r="E12" s="14"/>
      <c r="F12" s="8" t="s">
        <v>71</v>
      </c>
      <c r="G12" s="9">
        <v>70</v>
      </c>
      <c r="H12" s="6"/>
      <c r="I12" s="6"/>
      <c r="J12" s="7">
        <f t="shared" si="0"/>
        <v>0</v>
      </c>
      <c r="K12" s="7">
        <f>IF(H12&gt;=1,1,0)</f>
        <v>0</v>
      </c>
      <c r="L12" s="36">
        <v>6</v>
      </c>
      <c r="M12" s="36" t="s">
        <v>58</v>
      </c>
    </row>
    <row r="13" spans="1:13" s="7" customFormat="1" ht="30" customHeight="1">
      <c r="A13" s="38" t="s">
        <v>16</v>
      </c>
      <c r="B13" s="9">
        <v>70</v>
      </c>
      <c r="C13" s="6"/>
      <c r="D13" s="6"/>
      <c r="E13" s="14"/>
      <c r="F13" s="8"/>
      <c r="G13" s="9"/>
      <c r="H13" s="6"/>
      <c r="I13" s="15"/>
      <c r="J13" s="7">
        <f t="shared" si="0"/>
        <v>0</v>
      </c>
      <c r="L13" s="36">
        <v>7</v>
      </c>
      <c r="M13" s="36" t="s">
        <v>59</v>
      </c>
    </row>
    <row r="14" spans="1:13" s="7" customFormat="1" ht="30" customHeight="1" thickBot="1">
      <c r="A14" s="38" t="s">
        <v>17</v>
      </c>
      <c r="B14" s="9">
        <v>70</v>
      </c>
      <c r="C14" s="6"/>
      <c r="D14" s="6"/>
      <c r="E14" s="14"/>
      <c r="F14" s="8"/>
      <c r="G14" s="9"/>
      <c r="H14" s="6"/>
      <c r="I14" s="15"/>
      <c r="J14" s="7">
        <f t="shared" si="0"/>
        <v>0</v>
      </c>
      <c r="L14" s="36">
        <v>8</v>
      </c>
      <c r="M14" s="36" t="s">
        <v>60</v>
      </c>
    </row>
    <row r="15" spans="1:16" s="7" customFormat="1" ht="30" customHeight="1" thickBot="1">
      <c r="A15" s="38" t="s">
        <v>52</v>
      </c>
      <c r="B15" s="28">
        <v>70</v>
      </c>
      <c r="C15" s="6"/>
      <c r="D15" s="6"/>
      <c r="E15" s="14"/>
      <c r="F15" s="30" t="s">
        <v>42</v>
      </c>
      <c r="G15" s="31">
        <v>70</v>
      </c>
      <c r="H15" s="71" t="s">
        <v>40</v>
      </c>
      <c r="I15" s="72"/>
      <c r="J15" s="7">
        <f t="shared" si="0"/>
        <v>0</v>
      </c>
      <c r="K15" s="7">
        <f>IF(H15="JA",1,0)</f>
        <v>1</v>
      </c>
      <c r="L15" s="36">
        <v>9</v>
      </c>
      <c r="M15" s="36" t="s">
        <v>61</v>
      </c>
      <c r="P15" s="7">
        <f>IF(P16&gt;=3,1,0)</f>
        <v>0</v>
      </c>
    </row>
    <row r="16" spans="1:16" s="7" customFormat="1" ht="30" customHeight="1" thickBot="1">
      <c r="A16" s="16"/>
      <c r="B16" s="17"/>
      <c r="C16" s="18"/>
      <c r="D16" s="18"/>
      <c r="E16" s="19"/>
      <c r="F16" s="30"/>
      <c r="G16" s="73" t="s">
        <v>43</v>
      </c>
      <c r="H16" s="74"/>
      <c r="I16" s="37">
        <f>B9*C9+B10*C10+B11*C11+B12*C12+B13*C13+B14*C14+B15*C15+G9*H9+G10*H10+G11*H11+G12*H12-70*P15</f>
        <v>70</v>
      </c>
      <c r="J16" s="7">
        <f>SUM(J9:J15)</f>
        <v>1</v>
      </c>
      <c r="K16" s="7">
        <f>SUM(K9:K15)</f>
        <v>1</v>
      </c>
      <c r="L16" s="45">
        <v>10</v>
      </c>
      <c r="M16" s="45" t="s">
        <v>62</v>
      </c>
      <c r="P16" s="7">
        <f>J16+K16</f>
        <v>2</v>
      </c>
    </row>
    <row r="17" spans="1:9" s="7" customFormat="1" ht="5.25" customHeight="1">
      <c r="A17" s="21"/>
      <c r="B17" s="22"/>
      <c r="C17" s="23"/>
      <c r="D17" s="23"/>
      <c r="E17" s="14"/>
      <c r="F17" s="21"/>
      <c r="G17" s="22"/>
      <c r="H17" s="23"/>
      <c r="I17" s="23"/>
    </row>
    <row r="18" spans="1:4" ht="5.25" customHeight="1" thickBot="1">
      <c r="A18" s="2"/>
      <c r="D18" s="1"/>
    </row>
    <row r="19" spans="1:13" ht="30" customHeight="1">
      <c r="A19" s="20" t="s">
        <v>23</v>
      </c>
      <c r="B19" s="10" t="s">
        <v>1</v>
      </c>
      <c r="C19" s="10" t="s">
        <v>0</v>
      </c>
      <c r="D19" s="11" t="s">
        <v>47</v>
      </c>
      <c r="E19" s="32" t="s">
        <v>36</v>
      </c>
      <c r="F19" s="24" t="str">
        <f>A19</f>
        <v>Froggy Artikel </v>
      </c>
      <c r="G19" s="10" t="s">
        <v>1</v>
      </c>
      <c r="H19" s="10" t="s">
        <v>0</v>
      </c>
      <c r="I19" s="12" t="str">
        <f>D19</f>
        <v>Größe
(XXS-XXL)</v>
      </c>
      <c r="M19" s="44"/>
    </row>
    <row r="20" spans="1:13" s="7" customFormat="1" ht="30" customHeight="1">
      <c r="A20" s="13" t="s">
        <v>12</v>
      </c>
      <c r="B20" s="9">
        <v>40</v>
      </c>
      <c r="C20" s="6"/>
      <c r="D20" s="6"/>
      <c r="E20" s="23"/>
      <c r="F20" s="8" t="s">
        <v>26</v>
      </c>
      <c r="G20" s="9">
        <v>60</v>
      </c>
      <c r="H20" s="6"/>
      <c r="I20" s="6"/>
      <c r="J20" s="7">
        <f>IF(C20&gt;=1,1,0)</f>
        <v>0</v>
      </c>
      <c r="M20" s="44" t="s">
        <v>65</v>
      </c>
    </row>
    <row r="21" spans="1:13" s="7" customFormat="1" ht="30" customHeight="1">
      <c r="A21" s="13" t="s">
        <v>2</v>
      </c>
      <c r="B21" s="9">
        <v>40</v>
      </c>
      <c r="C21" s="6"/>
      <c r="D21" s="6"/>
      <c r="E21" s="23"/>
      <c r="F21" s="8" t="s">
        <v>3</v>
      </c>
      <c r="G21" s="9">
        <v>85</v>
      </c>
      <c r="H21" s="6"/>
      <c r="I21" s="6"/>
      <c r="M21" s="36" t="s">
        <v>53</v>
      </c>
    </row>
    <row r="22" spans="1:13" s="7" customFormat="1" ht="30" customHeight="1">
      <c r="A22" s="13" t="s">
        <v>24</v>
      </c>
      <c r="B22" s="9">
        <v>55</v>
      </c>
      <c r="C22" s="6"/>
      <c r="D22" s="6"/>
      <c r="E22" s="23"/>
      <c r="F22" s="8" t="s">
        <v>4</v>
      </c>
      <c r="G22" s="9">
        <v>60</v>
      </c>
      <c r="H22" s="6"/>
      <c r="I22" s="6"/>
      <c r="J22" s="7">
        <f>IF(C22&gt;=1,1,0)</f>
        <v>0</v>
      </c>
      <c r="M22" s="36" t="s">
        <v>54</v>
      </c>
    </row>
    <row r="23" spans="1:13" s="7" customFormat="1" ht="30" customHeight="1">
      <c r="A23" s="13" t="s">
        <v>25</v>
      </c>
      <c r="B23" s="9">
        <v>65</v>
      </c>
      <c r="C23" s="6"/>
      <c r="D23" s="6"/>
      <c r="E23" s="23"/>
      <c r="F23" s="8" t="s">
        <v>7</v>
      </c>
      <c r="G23" s="9">
        <v>15</v>
      </c>
      <c r="H23" s="6"/>
      <c r="I23" s="6"/>
      <c r="M23" s="36" t="s">
        <v>55</v>
      </c>
    </row>
    <row r="24" spans="1:13" s="7" customFormat="1" ht="30" customHeight="1">
      <c r="A24" s="27" t="s">
        <v>31</v>
      </c>
      <c r="B24" s="28">
        <v>65</v>
      </c>
      <c r="C24" s="6"/>
      <c r="D24" s="6"/>
      <c r="E24" s="23"/>
      <c r="F24" s="8" t="s">
        <v>8</v>
      </c>
      <c r="G24" s="9">
        <v>25</v>
      </c>
      <c r="H24" s="6"/>
      <c r="I24" s="6"/>
      <c r="M24" s="36" t="s">
        <v>56</v>
      </c>
    </row>
    <row r="25" spans="1:13" s="7" customFormat="1" ht="30" customHeight="1">
      <c r="A25" s="27" t="s">
        <v>27</v>
      </c>
      <c r="B25" s="28">
        <v>90</v>
      </c>
      <c r="C25" s="6"/>
      <c r="D25" s="6"/>
      <c r="E25" s="23"/>
      <c r="F25" s="8" t="s">
        <v>28</v>
      </c>
      <c r="G25" s="9">
        <v>15</v>
      </c>
      <c r="H25" s="6"/>
      <c r="I25" s="15"/>
      <c r="M25" s="36" t="s">
        <v>57</v>
      </c>
    </row>
    <row r="26" spans="1:13" s="7" customFormat="1" ht="30" customHeight="1">
      <c r="A26" s="27" t="s">
        <v>30</v>
      </c>
      <c r="B26" s="28">
        <v>50</v>
      </c>
      <c r="C26" s="6"/>
      <c r="D26" s="6"/>
      <c r="E26" s="23"/>
      <c r="F26" s="29" t="s">
        <v>29</v>
      </c>
      <c r="G26" s="28">
        <v>12</v>
      </c>
      <c r="H26" s="6"/>
      <c r="I26" s="51" t="s">
        <v>66</v>
      </c>
      <c r="M26" s="45" t="s">
        <v>58</v>
      </c>
    </row>
    <row r="27" spans="1:9" s="7" customFormat="1" ht="30" customHeight="1">
      <c r="A27" s="13" t="s">
        <v>32</v>
      </c>
      <c r="B27" s="28">
        <v>40</v>
      </c>
      <c r="C27" s="6"/>
      <c r="D27" s="6"/>
      <c r="E27" s="23"/>
      <c r="F27" s="29" t="s">
        <v>5</v>
      </c>
      <c r="G27" s="9">
        <v>25</v>
      </c>
      <c r="H27" s="6"/>
      <c r="I27" s="15"/>
    </row>
    <row r="28" spans="1:10" s="7" customFormat="1" ht="30" customHeight="1" thickBot="1">
      <c r="A28" s="27" t="s">
        <v>33</v>
      </c>
      <c r="B28" s="28">
        <v>40</v>
      </c>
      <c r="C28" s="6"/>
      <c r="D28" s="6"/>
      <c r="E28" s="23"/>
      <c r="F28" s="29" t="s">
        <v>6</v>
      </c>
      <c r="G28" s="9">
        <v>30</v>
      </c>
      <c r="H28" s="6"/>
      <c r="I28" s="15"/>
      <c r="J28" s="7">
        <f>IF(H29="JA",1,0)</f>
        <v>1</v>
      </c>
    </row>
    <row r="29" spans="1:10" s="7" customFormat="1" ht="30" customHeight="1" thickBot="1">
      <c r="A29" s="29" t="s">
        <v>9</v>
      </c>
      <c r="B29" s="28">
        <v>25</v>
      </c>
      <c r="C29" s="6"/>
      <c r="D29" s="6"/>
      <c r="E29" s="23"/>
      <c r="F29" s="30" t="s">
        <v>42</v>
      </c>
      <c r="G29" s="31">
        <v>50</v>
      </c>
      <c r="H29" s="71" t="s">
        <v>40</v>
      </c>
      <c r="I29" s="72"/>
      <c r="J29" s="7">
        <f>SUM(J20:J28)</f>
        <v>1</v>
      </c>
    </row>
    <row r="30" spans="1:11" s="7" customFormat="1" ht="30" customHeight="1" thickBot="1">
      <c r="A30" s="16"/>
      <c r="B30" s="17"/>
      <c r="C30" s="18"/>
      <c r="D30" s="18"/>
      <c r="E30" s="26"/>
      <c r="F30" s="30"/>
      <c r="G30" s="73" t="s">
        <v>43</v>
      </c>
      <c r="H30" s="74"/>
      <c r="I30" s="37">
        <f>B20*C20+B21*C21+B22*C22+B23*C23+B24*C24+B25*C25+B26*C26+B27*C27+B28*C28+B29*C29+G20*H20+G21*H21+G22*H22+G23*H23+G24*H24+G25*H25+G26*H26+G27*H27+G28*H28-45*J30</f>
        <v>0</v>
      </c>
      <c r="J30" s="7">
        <f>IF(J29&gt;=3,1,0)</f>
        <v>0</v>
      </c>
      <c r="K30" s="65"/>
    </row>
    <row r="31" spans="1:9" s="7" customFormat="1" ht="9" customHeight="1" thickBot="1">
      <c r="A31" s="21"/>
      <c r="B31" s="22"/>
      <c r="C31" s="23"/>
      <c r="D31" s="23"/>
      <c r="E31" s="14"/>
      <c r="F31" s="21"/>
      <c r="G31" s="22"/>
      <c r="H31" s="23"/>
      <c r="I31" s="23"/>
    </row>
    <row r="32" spans="1:9" s="7" customFormat="1" ht="30" customHeight="1">
      <c r="A32" s="20" t="s">
        <v>37</v>
      </c>
      <c r="B32" s="10" t="s">
        <v>1</v>
      </c>
      <c r="C32" s="10" t="s">
        <v>0</v>
      </c>
      <c r="D32" s="11" t="s">
        <v>47</v>
      </c>
      <c r="E32" s="32" t="s">
        <v>36</v>
      </c>
      <c r="F32" s="24" t="str">
        <f>A32</f>
        <v>Sonstige Artikel</v>
      </c>
      <c r="G32" s="10" t="s">
        <v>1</v>
      </c>
      <c r="H32" s="10" t="s">
        <v>0</v>
      </c>
      <c r="I32" s="12" t="str">
        <f>D32</f>
        <v>Größe
(XXS-XXL)</v>
      </c>
    </row>
    <row r="33" spans="1:9" s="7" customFormat="1" ht="30" customHeight="1">
      <c r="A33" s="13" t="s">
        <v>38</v>
      </c>
      <c r="B33" s="9">
        <v>5</v>
      </c>
      <c r="C33" s="6"/>
      <c r="D33" s="6"/>
      <c r="E33" s="23"/>
      <c r="F33" s="8"/>
      <c r="G33" s="9"/>
      <c r="H33" s="6"/>
      <c r="I33" s="15"/>
    </row>
    <row r="34" spans="1:9" s="7" customFormat="1" ht="30" customHeight="1" thickBot="1">
      <c r="A34" s="16"/>
      <c r="B34" s="17"/>
      <c r="C34" s="18"/>
      <c r="D34" s="18"/>
      <c r="E34" s="26"/>
      <c r="F34" s="33"/>
      <c r="G34" s="17"/>
      <c r="H34" s="18"/>
      <c r="I34" s="34"/>
    </row>
    <row r="35" spans="1:9" s="7" customFormat="1" ht="30" customHeight="1" thickBot="1">
      <c r="A35" s="75" t="s">
        <v>64</v>
      </c>
      <c r="B35" s="75"/>
      <c r="C35" s="75"/>
      <c r="D35" s="75"/>
      <c r="E35" s="75"/>
      <c r="F35" s="21"/>
      <c r="G35" s="69" t="s">
        <v>39</v>
      </c>
      <c r="H35" s="70"/>
      <c r="I35" s="35">
        <f>B33*C33</f>
        <v>0</v>
      </c>
    </row>
    <row r="36" spans="1:9" s="14" customFormat="1" ht="30" customHeight="1" thickBot="1">
      <c r="A36" s="59" t="s">
        <v>49</v>
      </c>
      <c r="B36" s="60"/>
      <c r="C36" s="60"/>
      <c r="D36" s="61"/>
      <c r="E36" s="62" t="s">
        <v>72</v>
      </c>
      <c r="F36" s="62" t="s">
        <v>72</v>
      </c>
      <c r="G36" s="76" t="s">
        <v>67</v>
      </c>
      <c r="H36" s="76"/>
      <c r="I36" s="52">
        <f>I16+I30+I35</f>
        <v>70</v>
      </c>
    </row>
    <row r="37" spans="1:9" s="14" customFormat="1" ht="18.75" customHeight="1" thickBot="1">
      <c r="A37" s="57" t="s">
        <v>50</v>
      </c>
      <c r="B37" s="58"/>
      <c r="C37" s="58"/>
      <c r="D37" s="49"/>
      <c r="E37" s="53" t="s">
        <v>11</v>
      </c>
      <c r="F37" s="53" t="s">
        <v>63</v>
      </c>
      <c r="G37" s="39"/>
      <c r="H37" s="46"/>
      <c r="I37" s="47"/>
    </row>
    <row r="38" spans="1:9" s="14" customFormat="1" ht="34.5" customHeight="1">
      <c r="A38" s="54"/>
      <c r="B38" s="55"/>
      <c r="C38" s="56"/>
      <c r="D38" s="56"/>
      <c r="E38" s="63"/>
      <c r="F38" s="63"/>
      <c r="G38" s="55"/>
      <c r="H38" s="56"/>
      <c r="I38" s="63"/>
    </row>
    <row r="39" spans="1:9" s="7" customFormat="1" ht="15.75" customHeight="1" thickBot="1">
      <c r="A39" s="48" t="s">
        <v>34</v>
      </c>
      <c r="B39" s="25"/>
      <c r="C39" s="26"/>
      <c r="D39" s="26"/>
      <c r="E39" s="53" t="s">
        <v>35</v>
      </c>
      <c r="F39" s="53" t="s">
        <v>68</v>
      </c>
      <c r="G39" s="66" t="s">
        <v>69</v>
      </c>
      <c r="H39" s="67"/>
      <c r="I39" s="68"/>
    </row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</sheetData>
  <sheetProtection/>
  <mergeCells count="10">
    <mergeCell ref="F3:G5"/>
    <mergeCell ref="G39:I39"/>
    <mergeCell ref="G35:H35"/>
    <mergeCell ref="H15:I15"/>
    <mergeCell ref="G16:H16"/>
    <mergeCell ref="H29:I29"/>
    <mergeCell ref="G30:H30"/>
    <mergeCell ref="A35:E35"/>
    <mergeCell ref="G36:H36"/>
    <mergeCell ref="A3:E5"/>
  </mergeCells>
  <dataValidations count="7">
    <dataValidation type="list" allowBlank="1" showInputMessage="1" showErrorMessage="1" sqref="N11">
      <formula1>ErsteDressVermac</formula1>
    </dataValidation>
    <dataValidation type="list" allowBlank="1" showInputMessage="1" showErrorMessage="1" sqref="H15:I15 H29:I29">
      <formula1>JA___NEIN</formula1>
    </dataValidation>
    <dataValidation type="list" allowBlank="1" showInputMessage="1" showErrorMessage="1" sqref="D9:D15 I9:I12">
      <formula1>$M$6:$M$16</formula1>
    </dataValidation>
    <dataValidation type="list" allowBlank="1" showInputMessage="1" showErrorMessage="1" sqref="D27">
      <formula1>$M$6:$M$12</formula1>
    </dataValidation>
    <dataValidation type="list" allowBlank="1" showInputMessage="1" showErrorMessage="1" sqref="C9:C15 H9:H12 C20:C29 H20:H28">
      <formula1>$L$6:$L$11</formula1>
    </dataValidation>
    <dataValidation type="list" allowBlank="1" showInputMessage="1" showErrorMessage="1" sqref="D20:D26 I20:I24">
      <formula1>$M$19:$M$26</formula1>
    </dataValidation>
    <dataValidation type="list" allowBlank="1" showInputMessage="1" showErrorMessage="1" sqref="C33">
      <formula1>$L$6:$L$16</formula1>
    </dataValidation>
  </dataValidations>
  <printOptions/>
  <pageMargins left="0.61" right="0.22" top="0.41" bottom="0.34" header="0.22" footer="0.19"/>
  <pageSetup fitToHeight="1" fitToWidth="1" horizontalDpi="600" verticalDpi="600" orientation="portrait" paperSize="9" scale="84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BTF-RELOADED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Braun</dc:creator>
  <cp:keywords/>
  <dc:description/>
  <cp:lastModifiedBy>G</cp:lastModifiedBy>
  <cp:lastPrinted>2017-02-26T12:53:04Z</cp:lastPrinted>
  <dcterms:created xsi:type="dcterms:W3CDTF">2012-10-19T05:37:18Z</dcterms:created>
  <dcterms:modified xsi:type="dcterms:W3CDTF">2017-02-26T12:53:16Z</dcterms:modified>
  <cp:category/>
  <cp:version/>
  <cp:contentType/>
  <cp:contentStatus/>
</cp:coreProperties>
</file>